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Q20" i="1" l="1"/>
  <c r="R20" i="1" s="1"/>
  <c r="L20" i="1"/>
  <c r="M20" i="1" s="1"/>
  <c r="H20" i="1"/>
  <c r="I20" i="1" s="1"/>
  <c r="Q19" i="1"/>
  <c r="R19" i="1" s="1"/>
  <c r="L19" i="1"/>
  <c r="M19" i="1" s="1"/>
  <c r="H19" i="1"/>
  <c r="I19" i="1" s="1"/>
  <c r="R18" i="1"/>
  <c r="Q18" i="1"/>
  <c r="M18" i="1"/>
  <c r="L18" i="1"/>
  <c r="I18" i="1"/>
  <c r="H18" i="1"/>
  <c r="R17" i="1"/>
  <c r="Q17" i="1"/>
  <c r="M17" i="1"/>
  <c r="L17" i="1"/>
  <c r="I17" i="1"/>
  <c r="S17" i="1" s="1"/>
  <c r="T17" i="1" s="1"/>
  <c r="H17" i="1"/>
  <c r="R16" i="1"/>
  <c r="Q16" i="1"/>
  <c r="M16" i="1"/>
  <c r="L16" i="1"/>
  <c r="I16" i="1"/>
  <c r="S16" i="1" s="1"/>
  <c r="T16" i="1" s="1"/>
  <c r="H16" i="1"/>
  <c r="S18" i="1" l="1"/>
  <c r="S19" i="1"/>
  <c r="T19" i="1" s="1"/>
  <c r="S20" i="1"/>
  <c r="T20" i="1" s="1"/>
</calcChain>
</file>

<file path=xl/sharedStrings.xml><?xml version="1.0" encoding="utf-8"?>
<sst xmlns="http://schemas.openxmlformats.org/spreadsheetml/2006/main" count="54" uniqueCount="45">
  <si>
    <t>TRƯỜNG QUÂN SỰ QUÂN KHU 7</t>
  </si>
  <si>
    <t>CỘNG HÒA XÃ HỘI CHỦ NGHĨA VIỆT NAM</t>
  </si>
  <si>
    <t>TRUNG TÂM GDQP&amp;AN</t>
  </si>
  <si>
    <t>Độc lập - Tự do - Hạnh phúc</t>
  </si>
  <si>
    <t>Số: 209/KQT-TTGDQP&amp;AN</t>
  </si>
  <si>
    <t>Thành phố Hồ Chí Minh,  Ngày 03 tháng 02 nam 2017</t>
  </si>
  <si>
    <t>PHÊ DUYỆT</t>
  </si>
  <si>
    <t>Ngày           tháng 02 năm 2017</t>
  </si>
  <si>
    <t>HIỆU TRƯỞNG</t>
  </si>
  <si>
    <t>KIÊM GIÁM ĐỐC</t>
  </si>
  <si>
    <t>BẢNG TỔNG HỢP KẾT QUẢ THI  MÔN GDQP&amp;AN</t>
  </si>
  <si>
    <t>Khóa 209/2017</t>
  </si>
  <si>
    <t>Trường Cao đẳng Kỹ thuật Lý Tự Trọng TP.HCM</t>
  </si>
  <si>
    <t>TT</t>
  </si>
  <si>
    <t>MSSN</t>
  </si>
  <si>
    <t>HỌ VÀ TÊN</t>
  </si>
  <si>
    <t>N.SINH</t>
  </si>
  <si>
    <t>HP1</t>
  </si>
  <si>
    <t>HP2</t>
  </si>
  <si>
    <t>ĐIỂM RL</t>
  </si>
  <si>
    <t>HP3</t>
  </si>
  <si>
    <t>TB</t>
  </si>
  <si>
    <t>XẾP LOẠI</t>
  </si>
  <si>
    <t>Kiểm tra</t>
  </si>
  <si>
    <t>Thi</t>
  </si>
  <si>
    <t>HS</t>
  </si>
  <si>
    <t>MÔN</t>
  </si>
  <si>
    <t>12D3010104</t>
  </si>
  <si>
    <t>Võ Tiến</t>
  </si>
  <si>
    <t>Phát</t>
  </si>
  <si>
    <t>13D2050299</t>
  </si>
  <si>
    <t>Đạo Đức</t>
  </si>
  <si>
    <t>Nam</t>
  </si>
  <si>
    <t>13D2050083</t>
  </si>
  <si>
    <t>Lê Ngọc</t>
  </si>
  <si>
    <t>Huy</t>
  </si>
  <si>
    <t>TB-Khá</t>
  </si>
  <si>
    <t>13D2010065</t>
  </si>
  <si>
    <t>Phạm Long</t>
  </si>
  <si>
    <t>Hồ</t>
  </si>
  <si>
    <t>13D2050173</t>
  </si>
  <si>
    <t xml:space="preserve">Đỗ Minh </t>
  </si>
  <si>
    <t>Tân</t>
  </si>
  <si>
    <t>TRỢ LÝ THAM MƯU</t>
  </si>
  <si>
    <t>Đại úy Nguyễn Hoàng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</si>
</sst>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0"/>
      <color theme="1"/>
      <name val="Times New Roman"/>
      <family val="1"/>
    </font>
    <font>
      <sz val="10"/>
      <name val="Arial"/>
      <family val="2"/>
    </font>
    <font>
      <sz val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10" fillId="0" borderId="5" xfId="0" applyFont="1" applyBorder="1" applyAlignment="1">
      <alignment horizontal="center"/>
    </xf>
    <xf numFmtId="0" fontId="9" fillId="2" borderId="1" xfId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2" fillId="0" borderId="8" xfId="0" applyFont="1" applyBorder="1" applyAlignment="1">
      <alignment vertical="center" shrinkToFit="1"/>
    </xf>
    <xf numFmtId="0" fontId="13" fillId="0" borderId="9" xfId="0" applyNumberFormat="1" applyFont="1" applyFill="1" applyBorder="1" applyAlignment="1">
      <alignment horizontal="left" vertical="center"/>
    </xf>
    <xf numFmtId="0" fontId="13" fillId="0" borderId="10" xfId="0" applyNumberFormat="1" applyFont="1" applyFill="1" applyBorder="1" applyAlignment="1">
      <alignment horizontal="left" vertical="center"/>
    </xf>
    <xf numFmtId="14" fontId="14" fillId="0" borderId="8" xfId="0" applyNumberFormat="1" applyFont="1" applyFill="1" applyBorder="1" applyAlignment="1">
      <alignment horizontal="right" vertical="center"/>
    </xf>
    <xf numFmtId="2" fontId="14" fillId="0" borderId="8" xfId="0" applyNumberFormat="1" applyFont="1" applyFill="1" applyBorder="1" applyAlignment="1" applyProtection="1">
      <alignment horizontal="center"/>
    </xf>
    <xf numFmtId="164" fontId="14" fillId="0" borderId="8" xfId="0" applyNumberFormat="1" applyFont="1" applyBorder="1" applyAlignment="1">
      <alignment horizontal="center"/>
    </xf>
    <xf numFmtId="2" fontId="14" fillId="0" borderId="8" xfId="0" applyNumberFormat="1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164" fontId="15" fillId="0" borderId="8" xfId="0" applyNumberFormat="1" applyFont="1" applyBorder="1" applyAlignment="1">
      <alignment horizontal="center"/>
    </xf>
    <xf numFmtId="0" fontId="16" fillId="0" borderId="8" xfId="0" applyFont="1" applyBorder="1"/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12" fillId="0" borderId="11" xfId="0" applyFont="1" applyBorder="1" applyAlignment="1">
      <alignment vertical="center" shrinkToFit="1"/>
    </xf>
    <xf numFmtId="0" fontId="13" fillId="0" borderId="12" xfId="0" applyNumberFormat="1" applyFont="1" applyFill="1" applyBorder="1" applyAlignment="1">
      <alignment horizontal="left" vertical="center"/>
    </xf>
    <xf numFmtId="0" fontId="13" fillId="0" borderId="13" xfId="0" applyNumberFormat="1" applyFont="1" applyFill="1" applyBorder="1" applyAlignment="1">
      <alignment horizontal="left" vertical="center"/>
    </xf>
    <xf numFmtId="14" fontId="14" fillId="0" borderId="11" xfId="0" applyNumberFormat="1" applyFont="1" applyFill="1" applyBorder="1" applyAlignment="1">
      <alignment horizontal="right" vertical="center"/>
    </xf>
    <xf numFmtId="0" fontId="14" fillId="0" borderId="11" xfId="0" applyFont="1" applyBorder="1" applyAlignment="1">
      <alignment horizontal="center"/>
    </xf>
    <xf numFmtId="164" fontId="14" fillId="0" borderId="11" xfId="0" applyNumberFormat="1" applyFont="1" applyBorder="1" applyAlignment="1">
      <alignment horizontal="center"/>
    </xf>
    <xf numFmtId="2" fontId="14" fillId="0" borderId="11" xfId="0" applyNumberFormat="1" applyFont="1" applyBorder="1" applyAlignment="1">
      <alignment horizontal="center"/>
    </xf>
    <xf numFmtId="164" fontId="15" fillId="0" borderId="11" xfId="0" applyNumberFormat="1" applyFont="1" applyBorder="1" applyAlignment="1">
      <alignment horizontal="center"/>
    </xf>
    <xf numFmtId="0" fontId="16" fillId="0" borderId="11" xfId="0" applyFont="1" applyBorder="1"/>
    <xf numFmtId="0" fontId="6" fillId="0" borderId="0" xfId="0" applyFont="1"/>
    <xf numFmtId="0" fontId="4" fillId="0" borderId="0" xfId="0" applyFont="1"/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238125</xdr:colOff>
      <xdr:row>3</xdr:row>
      <xdr:rowOff>0</xdr:rowOff>
    </xdr:from>
    <xdr:to>
      <xdr:col>15</xdr:col>
      <xdr:colOff>180975</xdr:colOff>
      <xdr:row>3</xdr:row>
      <xdr:rowOff>1</xdr:rowOff>
    </xdr:to>
    <xdr:cxnSp macro="">
      <xdr:nvCxnSpPr>
        <xdr:cNvPr id="2" name="Straight Connector 1"/>
        <xdr:cNvCxnSpPr/>
      </xdr:nvCxnSpPr>
      <xdr:spPr>
        <a:xfrm flipV="1">
          <a:off x="5200650" y="315772800"/>
          <a:ext cx="2219325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238125</xdr:colOff>
      <xdr:row>3</xdr:row>
      <xdr:rowOff>9525</xdr:rowOff>
    </xdr:from>
    <xdr:to>
      <xdr:col>3</xdr:col>
      <xdr:colOff>466725</xdr:colOff>
      <xdr:row>3</xdr:row>
      <xdr:rowOff>11113</xdr:rowOff>
    </xdr:to>
    <xdr:cxnSp macro="">
      <xdr:nvCxnSpPr>
        <xdr:cNvPr id="3" name="Straight Connector 2"/>
        <xdr:cNvCxnSpPr/>
      </xdr:nvCxnSpPr>
      <xdr:spPr>
        <a:xfrm>
          <a:off x="1228725" y="315782325"/>
          <a:ext cx="13811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152400</xdr:colOff>
      <xdr:row>10</xdr:row>
      <xdr:rowOff>0</xdr:rowOff>
    </xdr:from>
    <xdr:to>
      <xdr:col>14</xdr:col>
      <xdr:colOff>190500</xdr:colOff>
      <xdr:row>10</xdr:row>
      <xdr:rowOff>1</xdr:rowOff>
    </xdr:to>
    <xdr:cxnSp macro="">
      <xdr:nvCxnSpPr>
        <xdr:cNvPr id="4" name="Straight Connector 3"/>
        <xdr:cNvCxnSpPr/>
      </xdr:nvCxnSpPr>
      <xdr:spPr>
        <a:xfrm flipV="1">
          <a:off x="5438775" y="317439675"/>
          <a:ext cx="165735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topLeftCell="A7" workbookViewId="0">
      <selection activeCell="I7" sqref="I7"/>
    </sheetView>
  </sheetViews>
  <sheetFormatPr defaultRowHeight="15" x14ac:dyDescent="0.25"/>
  <cols>
    <col min="1" max="1" width="3.85546875" bestFit="1" customWidth="1"/>
    <col min="3" max="3" width="10.85546875" customWidth="1"/>
    <col min="4" max="4" width="6" customWidth="1"/>
    <col min="6" max="6" width="6.42578125" customWidth="1"/>
    <col min="7" max="7" width="4" bestFit="1" customWidth="1"/>
    <col min="8" max="8" width="4.7109375" customWidth="1"/>
    <col min="9" max="11" width="5.5703125" customWidth="1"/>
    <col min="12" max="12" width="5" customWidth="1"/>
    <col min="13" max="13" width="6.28515625" customWidth="1"/>
    <col min="14" max="14" width="5.140625" customWidth="1"/>
    <col min="15" max="15" width="6.42578125" customWidth="1"/>
    <col min="16" max="16" width="4.5703125" customWidth="1"/>
    <col min="17" max="17" width="5.28515625" customWidth="1"/>
  </cols>
  <sheetData>
    <row r="1" spans="1:20" x14ac:dyDescent="0.25">
      <c r="B1" s="1"/>
      <c r="E1" s="2"/>
    </row>
    <row r="2" spans="1:20" ht="18.75" x14ac:dyDescent="0.3">
      <c r="B2" s="46" t="s">
        <v>0</v>
      </c>
      <c r="C2" s="46"/>
      <c r="D2" s="46"/>
      <c r="E2" s="46"/>
      <c r="F2" s="42" t="s">
        <v>1</v>
      </c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</row>
    <row r="3" spans="1:20" ht="18.75" x14ac:dyDescent="0.3">
      <c r="B3" s="42" t="s">
        <v>2</v>
      </c>
      <c r="C3" s="42"/>
      <c r="D3" s="42"/>
      <c r="E3" s="42"/>
      <c r="F3" s="42" t="s">
        <v>3</v>
      </c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</row>
    <row r="4" spans="1:20" ht="18.75" x14ac:dyDescent="0.3">
      <c r="B4" s="46" t="s">
        <v>4</v>
      </c>
      <c r="C4" s="46"/>
      <c r="D4" s="46"/>
      <c r="E4" s="46"/>
      <c r="F4" s="45" t="s">
        <v>5</v>
      </c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</row>
    <row r="5" spans="1:20" ht="18.75" x14ac:dyDescent="0.3">
      <c r="A5" s="3"/>
      <c r="B5" s="44" t="s">
        <v>6</v>
      </c>
      <c r="C5" s="44"/>
      <c r="D5" s="44"/>
      <c r="E5" s="44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20" ht="18.75" x14ac:dyDescent="0.3">
      <c r="B6" s="45" t="s">
        <v>7</v>
      </c>
      <c r="C6" s="45"/>
      <c r="D6" s="45"/>
      <c r="E6" s="45"/>
    </row>
    <row r="7" spans="1:20" ht="18.75" x14ac:dyDescent="0.3">
      <c r="A7" s="3"/>
      <c r="B7" s="44" t="s">
        <v>8</v>
      </c>
      <c r="C7" s="44"/>
      <c r="D7" s="44"/>
      <c r="E7" s="4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 spans="1:20" ht="18.75" x14ac:dyDescent="0.3">
      <c r="A8" s="3"/>
      <c r="B8" s="44" t="s">
        <v>9</v>
      </c>
      <c r="C8" s="44"/>
      <c r="D8" s="44"/>
      <c r="E8" s="44"/>
      <c r="F8" s="42" t="s">
        <v>10</v>
      </c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</row>
    <row r="9" spans="1:20" ht="18.75" x14ac:dyDescent="0.3">
      <c r="A9" s="3"/>
      <c r="B9" s="3"/>
      <c r="C9" s="3"/>
      <c r="D9" s="3"/>
      <c r="E9" s="3"/>
      <c r="F9" s="42" t="s">
        <v>11</v>
      </c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</row>
    <row r="10" spans="1:20" ht="18.75" x14ac:dyDescent="0.3">
      <c r="B10" s="1"/>
      <c r="E10" s="2"/>
      <c r="F10" s="42" t="s">
        <v>12</v>
      </c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</row>
    <row r="11" spans="1:20" x14ac:dyDescent="0.25">
      <c r="B11" s="1"/>
      <c r="E11" s="2"/>
    </row>
    <row r="12" spans="1:20" x14ac:dyDescent="0.25">
      <c r="B12" s="1"/>
      <c r="E12" s="2"/>
    </row>
    <row r="13" spans="1:20" x14ac:dyDescent="0.25">
      <c r="B13" s="1"/>
      <c r="E13" s="2"/>
    </row>
    <row r="14" spans="1:20" x14ac:dyDescent="0.25">
      <c r="A14" s="43" t="s">
        <v>13</v>
      </c>
      <c r="B14" s="43" t="s">
        <v>14</v>
      </c>
      <c r="C14" s="43" t="s">
        <v>15</v>
      </c>
      <c r="D14" s="43"/>
      <c r="E14" s="43" t="s">
        <v>16</v>
      </c>
      <c r="F14" s="34" t="s">
        <v>17</v>
      </c>
      <c r="G14" s="35"/>
      <c r="H14" s="35"/>
      <c r="I14" s="36"/>
      <c r="J14" s="34" t="s">
        <v>18</v>
      </c>
      <c r="K14" s="35"/>
      <c r="L14" s="35"/>
      <c r="M14" s="36"/>
      <c r="N14" s="37" t="s">
        <v>19</v>
      </c>
      <c r="O14" s="39" t="s">
        <v>20</v>
      </c>
      <c r="P14" s="39"/>
      <c r="Q14" s="39"/>
      <c r="R14" s="39"/>
      <c r="S14" s="5" t="s">
        <v>21</v>
      </c>
      <c r="T14" s="40" t="s">
        <v>22</v>
      </c>
    </row>
    <row r="15" spans="1:20" ht="24.75" customHeight="1" x14ac:dyDescent="0.25">
      <c r="A15" s="43"/>
      <c r="B15" s="43"/>
      <c r="C15" s="43"/>
      <c r="D15" s="43"/>
      <c r="E15" s="43"/>
      <c r="F15" s="6" t="s">
        <v>23</v>
      </c>
      <c r="G15" s="6" t="s">
        <v>24</v>
      </c>
      <c r="H15" s="6" t="s">
        <v>21</v>
      </c>
      <c r="I15" s="6" t="s">
        <v>25</v>
      </c>
      <c r="J15" s="6" t="s">
        <v>23</v>
      </c>
      <c r="K15" s="6" t="s">
        <v>24</v>
      </c>
      <c r="L15" s="6" t="s">
        <v>21</v>
      </c>
      <c r="M15" s="6" t="s">
        <v>25</v>
      </c>
      <c r="N15" s="38"/>
      <c r="O15" s="7" t="s">
        <v>23</v>
      </c>
      <c r="P15" s="8" t="s">
        <v>24</v>
      </c>
      <c r="Q15" s="8" t="s">
        <v>21</v>
      </c>
      <c r="R15" s="8" t="s">
        <v>25</v>
      </c>
      <c r="S15" s="9" t="s">
        <v>26</v>
      </c>
      <c r="T15" s="41"/>
    </row>
    <row r="16" spans="1:20" ht="15.75" x14ac:dyDescent="0.25">
      <c r="A16" s="10">
        <v>1</v>
      </c>
      <c r="B16" s="11" t="s">
        <v>27</v>
      </c>
      <c r="C16" s="12" t="s">
        <v>28</v>
      </c>
      <c r="D16" s="13" t="s">
        <v>29</v>
      </c>
      <c r="E16" s="14">
        <v>34277</v>
      </c>
      <c r="F16" s="15">
        <v>8</v>
      </c>
      <c r="G16" s="15">
        <v>7</v>
      </c>
      <c r="H16" s="16">
        <f>SUM((F16*1)+(G16*2))/3</f>
        <v>7.333333333333333</v>
      </c>
      <c r="I16" s="16">
        <f>H16*3</f>
        <v>22</v>
      </c>
      <c r="J16" s="15">
        <v>5.5</v>
      </c>
      <c r="K16" s="15">
        <v>7</v>
      </c>
      <c r="L16" s="17">
        <f>SUM((J16*1)+(K16*2))/3</f>
        <v>6.5</v>
      </c>
      <c r="M16" s="17">
        <f>L16*2</f>
        <v>13</v>
      </c>
      <c r="N16" s="18">
        <v>8</v>
      </c>
      <c r="O16" s="18">
        <v>7.5</v>
      </c>
      <c r="P16" s="18">
        <v>7</v>
      </c>
      <c r="Q16" s="17">
        <f t="shared" ref="Q16:Q20" si="0">SUM((O16*1)+(P16*2))/3</f>
        <v>7.166666666666667</v>
      </c>
      <c r="R16" s="17">
        <f>Q16*3</f>
        <v>21.5</v>
      </c>
      <c r="S16" s="19">
        <f>SUM(I16+M16+N16+R16)/9</f>
        <v>7.166666666666667</v>
      </c>
      <c r="T16" s="20" t="str">
        <f t="shared" ref="T16:T17" si="1">IF(S16&gt;=9,"Xuất sắc",IF(S16&gt;=8,"Giỏi",IF(S16&gt;=7,"Khá",IF(S16&gt;=6,"TB-Khá",IF(S16&gt;=5,"Trung bình","Y")))))</f>
        <v>Khá</v>
      </c>
    </row>
    <row r="17" spans="1:20" ht="15.75" x14ac:dyDescent="0.25">
      <c r="A17" s="21">
        <v>2</v>
      </c>
      <c r="B17" s="11" t="s">
        <v>30</v>
      </c>
      <c r="C17" s="12" t="s">
        <v>31</v>
      </c>
      <c r="D17" s="13" t="s">
        <v>32</v>
      </c>
      <c r="E17" s="14">
        <v>34085</v>
      </c>
      <c r="F17" s="15">
        <v>8</v>
      </c>
      <c r="G17" s="15">
        <v>6.75</v>
      </c>
      <c r="H17" s="16">
        <f>SUM((F17*1)+(G17*2))/3</f>
        <v>7.166666666666667</v>
      </c>
      <c r="I17" s="16">
        <f>H17*3</f>
        <v>21.5</v>
      </c>
      <c r="J17" s="15">
        <v>7.5</v>
      </c>
      <c r="K17" s="15">
        <v>7.5</v>
      </c>
      <c r="L17" s="17">
        <f>SUM((J17*1)+(K17*2))/3</f>
        <v>7.5</v>
      </c>
      <c r="M17" s="17">
        <f>L17*2</f>
        <v>15</v>
      </c>
      <c r="N17" s="18">
        <v>8</v>
      </c>
      <c r="O17" s="18">
        <v>7.5</v>
      </c>
      <c r="P17" s="18">
        <v>5</v>
      </c>
      <c r="Q17" s="17">
        <f t="shared" si="0"/>
        <v>5.833333333333333</v>
      </c>
      <c r="R17" s="17">
        <f>Q17*3</f>
        <v>17.5</v>
      </c>
      <c r="S17" s="19">
        <f>SUM(I17+M17+N17+R17)/9</f>
        <v>6.8888888888888893</v>
      </c>
      <c r="T17" s="20" t="str">
        <f t="shared" si="1"/>
        <v>TB-Khá</v>
      </c>
    </row>
    <row r="18" spans="1:20" ht="15.75" x14ac:dyDescent="0.25">
      <c r="A18" s="21">
        <v>3</v>
      </c>
      <c r="B18" s="11" t="s">
        <v>33</v>
      </c>
      <c r="C18" s="12" t="s">
        <v>34</v>
      </c>
      <c r="D18" s="13" t="s">
        <v>35</v>
      </c>
      <c r="E18" s="14">
        <v>33699</v>
      </c>
      <c r="F18" s="17">
        <v>6</v>
      </c>
      <c r="G18" s="17">
        <v>5</v>
      </c>
      <c r="H18" s="16">
        <f>SUM((F18*1)+(G18*2))/3</f>
        <v>5.333333333333333</v>
      </c>
      <c r="I18" s="16">
        <f>H18*3</f>
        <v>16</v>
      </c>
      <c r="J18" s="18">
        <v>6.1</v>
      </c>
      <c r="K18" s="18">
        <v>6.1</v>
      </c>
      <c r="L18" s="17">
        <f>SUM((J18*1)+(K18*2))/3</f>
        <v>6.0999999999999988</v>
      </c>
      <c r="M18" s="17">
        <f>L18*2</f>
        <v>12.199999999999998</v>
      </c>
      <c r="N18" s="18">
        <v>8</v>
      </c>
      <c r="O18" s="18">
        <v>7.5</v>
      </c>
      <c r="P18" s="18">
        <v>5</v>
      </c>
      <c r="Q18" s="17">
        <f t="shared" si="0"/>
        <v>5.833333333333333</v>
      </c>
      <c r="R18" s="17">
        <f>Q18*3</f>
        <v>17.5</v>
      </c>
      <c r="S18" s="19">
        <f>SUM(I18+M18+N18+R18)/9</f>
        <v>5.9666666666666659</v>
      </c>
      <c r="T18" s="20" t="s">
        <v>36</v>
      </c>
    </row>
    <row r="19" spans="1:20" ht="15.75" x14ac:dyDescent="0.25">
      <c r="A19" s="21">
        <v>4</v>
      </c>
      <c r="B19" s="11" t="s">
        <v>37</v>
      </c>
      <c r="C19" s="12" t="s">
        <v>38</v>
      </c>
      <c r="D19" s="13" t="s">
        <v>39</v>
      </c>
      <c r="E19" s="14">
        <v>34663</v>
      </c>
      <c r="F19" s="18">
        <v>5.8</v>
      </c>
      <c r="G19" s="18">
        <v>5.8</v>
      </c>
      <c r="H19" s="16">
        <f>SUM((F19*1)+(G19*2))/3</f>
        <v>5.8</v>
      </c>
      <c r="I19" s="16">
        <f>H19*3</f>
        <v>17.399999999999999</v>
      </c>
      <c r="J19" s="18">
        <v>6.7</v>
      </c>
      <c r="K19" s="18">
        <v>6.7</v>
      </c>
      <c r="L19" s="17">
        <f>SUM((J19*1)+(K19*2))/3</f>
        <v>6.7</v>
      </c>
      <c r="M19" s="17">
        <f>L19*2</f>
        <v>13.4</v>
      </c>
      <c r="N19" s="18">
        <v>8</v>
      </c>
      <c r="O19" s="18">
        <v>8</v>
      </c>
      <c r="P19" s="18">
        <v>6</v>
      </c>
      <c r="Q19" s="17">
        <f t="shared" si="0"/>
        <v>6.666666666666667</v>
      </c>
      <c r="R19" s="17">
        <f>Q19*3</f>
        <v>20</v>
      </c>
      <c r="S19" s="19">
        <f>SUM(I19+M19+N19+R19)/9</f>
        <v>6.5333333333333332</v>
      </c>
      <c r="T19" s="20" t="str">
        <f>IF(S19&gt;=9,"Xuất sắc",IF(S19&gt;=8,"Giỏi",IF(S19&gt;=7,"Khá",IF(S19&gt;=6,"TB-Khá",IF(S19&gt;=5,"Trung bình","Y")))))</f>
        <v>TB-Khá</v>
      </c>
    </row>
    <row r="20" spans="1:20" ht="15.75" x14ac:dyDescent="0.25">
      <c r="A20" s="22">
        <v>5</v>
      </c>
      <c r="B20" s="23" t="s">
        <v>40</v>
      </c>
      <c r="C20" s="24" t="s">
        <v>41</v>
      </c>
      <c r="D20" s="25" t="s">
        <v>42</v>
      </c>
      <c r="E20" s="26">
        <v>34435</v>
      </c>
      <c r="F20" s="27">
        <v>5.9</v>
      </c>
      <c r="G20" s="27">
        <v>5.9</v>
      </c>
      <c r="H20" s="28">
        <f>SUM((F20*1)+(G20*2))/3</f>
        <v>5.9000000000000012</v>
      </c>
      <c r="I20" s="28">
        <f>H20*3</f>
        <v>17.700000000000003</v>
      </c>
      <c r="J20" s="27">
        <v>7.3</v>
      </c>
      <c r="K20" s="27">
        <v>7.3</v>
      </c>
      <c r="L20" s="29">
        <f>SUM((J20*1)+(K20*2))/3</f>
        <v>7.3</v>
      </c>
      <c r="M20" s="29">
        <f>L20*2</f>
        <v>14.6</v>
      </c>
      <c r="N20" s="27">
        <v>8</v>
      </c>
      <c r="O20" s="27">
        <v>7.5</v>
      </c>
      <c r="P20" s="27">
        <v>5</v>
      </c>
      <c r="Q20" s="29">
        <f t="shared" si="0"/>
        <v>5.833333333333333</v>
      </c>
      <c r="R20" s="29">
        <f>Q20*3</f>
        <v>17.5</v>
      </c>
      <c r="S20" s="30">
        <f>SUM(I20+M20+N20+R20)/9</f>
        <v>6.4222222222222225</v>
      </c>
      <c r="T20" s="31" t="str">
        <f>IF(S20&gt;=9,"Xuất sắc",IF(S20&gt;=8,"Giỏi",IF(S20&gt;=7,"Khá",IF(S20&gt;=6,"TB-Khá",IF(S20&gt;=5,"Trung bình","Y")))))</f>
        <v>TB-Khá</v>
      </c>
    </row>
    <row r="21" spans="1:20" x14ac:dyDescent="0.25">
      <c r="B21" s="1"/>
      <c r="E21" s="2"/>
    </row>
    <row r="22" spans="1:20" ht="18.75" x14ac:dyDescent="0.3">
      <c r="B22" s="1"/>
      <c r="E22" s="2"/>
      <c r="L22" s="3"/>
      <c r="M22" s="32" t="s">
        <v>43</v>
      </c>
      <c r="N22" s="3"/>
    </row>
    <row r="23" spans="1:20" ht="18.75" x14ac:dyDescent="0.3">
      <c r="B23" s="1"/>
      <c r="E23" s="2"/>
      <c r="L23" s="3"/>
      <c r="M23" s="3"/>
      <c r="N23" s="3"/>
    </row>
    <row r="24" spans="1:20" ht="18.75" x14ac:dyDescent="0.3">
      <c r="B24" s="1"/>
      <c r="E24" s="2"/>
      <c r="L24" s="3"/>
      <c r="M24" s="3"/>
      <c r="N24" s="3"/>
    </row>
    <row r="25" spans="1:20" ht="18.75" x14ac:dyDescent="0.3">
      <c r="B25" s="1"/>
      <c r="E25" s="2"/>
      <c r="L25" s="3"/>
      <c r="M25" s="3"/>
      <c r="N25" s="3"/>
    </row>
    <row r="26" spans="1:20" ht="18.75" x14ac:dyDescent="0.3">
      <c r="B26" s="1"/>
      <c r="E26" s="2"/>
      <c r="L26" s="3"/>
      <c r="M26" s="3"/>
      <c r="N26" s="3"/>
    </row>
    <row r="27" spans="1:20" ht="18.75" x14ac:dyDescent="0.3">
      <c r="B27" s="1"/>
      <c r="E27" s="2"/>
      <c r="L27" s="33" t="s">
        <v>44</v>
      </c>
      <c r="M27" s="3"/>
      <c r="N27" s="3"/>
    </row>
    <row r="28" spans="1:20" x14ac:dyDescent="0.25">
      <c r="B28" s="1"/>
      <c r="E28" s="2"/>
    </row>
  </sheetData>
  <mergeCells count="22">
    <mergeCell ref="B2:E2"/>
    <mergeCell ref="F2:S2"/>
    <mergeCell ref="B3:E3"/>
    <mergeCell ref="F3:S3"/>
    <mergeCell ref="B4:E4"/>
    <mergeCell ref="F4:S4"/>
    <mergeCell ref="B5:E5"/>
    <mergeCell ref="B6:E6"/>
    <mergeCell ref="B7:E7"/>
    <mergeCell ref="B8:E8"/>
    <mergeCell ref="F9:S9"/>
    <mergeCell ref="A14:A15"/>
    <mergeCell ref="B14:B15"/>
    <mergeCell ref="C14:D15"/>
    <mergeCell ref="E14:E15"/>
    <mergeCell ref="F14:I14"/>
    <mergeCell ref="J14:M14"/>
    <mergeCell ref="N14:N15"/>
    <mergeCell ref="O14:R14"/>
    <mergeCell ref="T14:T15"/>
    <mergeCell ref="F8:T8"/>
    <mergeCell ref="F10:S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SMY</dc:creator>
  <cp:lastModifiedBy>Windows User</cp:lastModifiedBy>
  <cp:lastPrinted>2017-03-03T00:11:24Z</cp:lastPrinted>
  <dcterms:created xsi:type="dcterms:W3CDTF">2017-03-02T07:49:31Z</dcterms:created>
  <dcterms:modified xsi:type="dcterms:W3CDTF">2017-03-03T00:14:15Z</dcterms:modified>
</cp:coreProperties>
</file>